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sumen" sheetId="1" state="visible" r:id="rId1"/>
    <sheet xmlns:r="http://schemas.openxmlformats.org/officeDocument/2006/relationships" name="Captura" sheetId="2" state="visible" r:id="rId2"/>
    <sheet xmlns:r="http://schemas.openxmlformats.org/officeDocument/2006/relationships" name="Acta TE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4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005670"/>
      <sz val="14"/>
    </font>
    <font>
      <color rgb="004B5B6A"/>
      <sz val="10"/>
    </font>
    <font>
      <b val="1"/>
      <color rgb="00FFFFFF"/>
      <sz val="9"/>
    </font>
    <font>
      <b val="1"/>
      <color rgb="00005670"/>
      <sz val="20"/>
    </font>
    <font>
      <b val="1"/>
      <color rgb="00D4A437"/>
      <sz val="20"/>
    </font>
    <font>
      <b val="1"/>
      <color rgb="00007090"/>
      <sz val="20"/>
    </font>
    <font>
      <b val="1"/>
      <color rgb="002D7A3A"/>
      <sz val="20"/>
    </font>
    <font>
      <b val="1"/>
      <color rgb="00005670"/>
      <sz val="11"/>
    </font>
    <font>
      <b val="1"/>
      <color rgb="00005670"/>
      <sz val="10"/>
    </font>
    <font>
      <sz val="10"/>
    </font>
    <font>
      <b val="1"/>
      <color rgb="00D4A437"/>
      <sz val="10"/>
    </font>
    <font>
      <b val="1"/>
      <color rgb="00FFFFFF"/>
      <sz val="11"/>
    </font>
    <font>
      <b val="1"/>
      <color rgb="00FFFFFF"/>
      <sz val="10"/>
    </font>
    <font>
      <b val="1"/>
      <sz val="11"/>
    </font>
    <font>
      <sz val="9"/>
    </font>
    <font>
      <sz val="11"/>
    </font>
    <font>
      <color rgb="004B5B6A"/>
      <sz val="9"/>
    </font>
    <font>
      <color rgb="000E1A24"/>
      <sz val="10"/>
    </font>
    <font>
      <b val="1"/>
      <color rgb="00FFFFFF"/>
      <sz val="14"/>
    </font>
    <font>
      <b val="1"/>
      <color rgb="00005670"/>
      <sz val="12"/>
    </font>
    <font>
      <b val="1"/>
      <sz val="12"/>
    </font>
    <font>
      <b val="1"/>
      <sz val="10"/>
    </font>
  </fonts>
  <fills count="11">
    <fill>
      <patternFill/>
    </fill>
    <fill>
      <patternFill patternType="gray125"/>
    </fill>
    <fill>
      <patternFill patternType="solid">
        <fgColor rgb="00005670"/>
      </patternFill>
    </fill>
    <fill>
      <patternFill patternType="solid">
        <fgColor rgb="00FFF8E6"/>
      </patternFill>
    </fill>
    <fill>
      <patternFill patternType="solid">
        <fgColor rgb="00D4A437"/>
      </patternFill>
    </fill>
    <fill>
      <patternFill patternType="solid">
        <fgColor rgb="00007090"/>
      </patternFill>
    </fill>
    <fill>
      <patternFill patternType="solid">
        <fgColor rgb="002D7A3A"/>
      </patternFill>
    </fill>
    <fill>
      <patternFill patternType="solid">
        <fgColor rgb="00E0F0F5"/>
      </patternFill>
    </fill>
    <fill>
      <patternFill patternType="solid">
        <fgColor rgb="00F3F7FA"/>
      </patternFill>
    </fill>
    <fill>
      <patternFill patternType="solid">
        <fgColor rgb="000E1A24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B0BEC5"/>
      </left>
      <right style="thin">
        <color rgb="00B0BEC5"/>
      </right>
      <top style="thin">
        <color rgb="00B0BEC5"/>
      </top>
      <bottom style="thin">
        <color rgb="00B0BEC5"/>
      </bottom>
    </border>
  </borders>
  <cellStyleXfs count="1">
    <xf numFmtId="0" fontId="0" fillId="0" borderId="0"/>
  </cellStyleXfs>
  <cellXfs count="4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applyAlignment="1" pivotButton="0" quotePrefix="0" xfId="0">
      <alignment horizontal="center"/>
    </xf>
    <xf numFmtId="0" fontId="4" fillId="2" borderId="0" applyAlignment="1" pivotButton="0" quotePrefix="0" xfId="0">
      <alignment horizontal="center"/>
    </xf>
    <xf numFmtId="0" fontId="4" fillId="4" borderId="0" applyAlignment="1" pivotButton="0" quotePrefix="0" xfId="0">
      <alignment horizontal="center"/>
    </xf>
    <xf numFmtId="0" fontId="4" fillId="5" borderId="0" applyAlignment="1" pivotButton="0" quotePrefix="0" xfId="0">
      <alignment horizontal="center"/>
    </xf>
    <xf numFmtId="0" fontId="4" fillId="6" borderId="0" applyAlignment="1" pivotButton="0" quotePrefix="0" xfId="0">
      <alignment horizontal="center"/>
    </xf>
    <xf numFmtId="0" fontId="5" fillId="3" borderId="0" applyAlignment="1" pivotButton="0" quotePrefix="0" xfId="0">
      <alignment horizontal="center" vertical="center"/>
    </xf>
    <xf numFmtId="0" fontId="6" fillId="3" borderId="0" applyAlignment="1" pivotButton="0" quotePrefix="0" xfId="0">
      <alignment horizontal="center" vertical="center"/>
    </xf>
    <xf numFmtId="0" fontId="7" fillId="3" borderId="0" applyAlignment="1" pivotButton="0" quotePrefix="0" xfId="0">
      <alignment horizontal="center" vertical="center"/>
    </xf>
    <xf numFmtId="10" fontId="8" fillId="3" borderId="0" applyAlignment="1" pivotButton="0" quotePrefix="0" xfId="0">
      <alignment horizontal="center" vertical="center"/>
    </xf>
    <xf numFmtId="0" fontId="9" fillId="7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pivotButton="0" quotePrefix="0" xfId="0"/>
    <xf numFmtId="0" fontId="13" fillId="2" borderId="0" applyAlignment="1" pivotButton="0" quotePrefix="0" xfId="0">
      <alignment horizontal="center"/>
    </xf>
    <xf numFmtId="0" fontId="14" fillId="5" borderId="1" applyAlignment="1" pivotButton="0" quotePrefix="0" xfId="0">
      <alignment horizontal="center" wrapText="1"/>
    </xf>
    <xf numFmtId="0" fontId="15" fillId="8" borderId="1" applyAlignment="1" pivotButton="0" quotePrefix="0" xfId="0">
      <alignment horizontal="center"/>
    </xf>
    <xf numFmtId="0" fontId="16" fillId="0" borderId="1" applyAlignment="1" pivotButton="0" quotePrefix="0" xfId="0">
      <alignment vertical="center" wrapText="1"/>
    </xf>
    <xf numFmtId="3" fontId="17" fillId="0" borderId="1" applyAlignment="1" pivotButton="0" quotePrefix="0" xfId="0">
      <alignment horizontal="right"/>
    </xf>
    <xf numFmtId="3" fontId="15" fillId="0" borderId="1" applyAlignment="1" pivotButton="0" quotePrefix="0" xfId="0">
      <alignment horizontal="right"/>
    </xf>
    <xf numFmtId="3" fontId="15" fillId="3" borderId="1" applyAlignment="1" pivotButton="0" quotePrefix="0" xfId="0">
      <alignment horizontal="right"/>
    </xf>
    <xf numFmtId="10" fontId="15" fillId="0" borderId="1" applyAlignment="1" pivotButton="0" quotePrefix="0" xfId="0">
      <alignment horizontal="right"/>
    </xf>
    <xf numFmtId="0" fontId="13" fillId="9" borderId="1" applyAlignment="1" pivotButton="0" quotePrefix="0" xfId="0">
      <alignment horizontal="center"/>
    </xf>
    <xf numFmtId="0" fontId="14" fillId="9" borderId="1" pivotButton="0" quotePrefix="0" xfId="0"/>
    <xf numFmtId="3" fontId="13" fillId="9" borderId="1" applyAlignment="1" pivotButton="0" quotePrefix="0" xfId="0">
      <alignment horizontal="right"/>
    </xf>
    <xf numFmtId="0" fontId="2" fillId="0" borderId="0" pivotButton="0" quotePrefix="0" xfId="0"/>
    <xf numFmtId="0" fontId="18" fillId="0" borderId="0" pivotButton="0" quotePrefix="0" xfId="0"/>
    <xf numFmtId="3" fontId="15" fillId="7" borderId="1" applyAlignment="1" pivotButton="0" quotePrefix="0" xfId="0">
      <alignment horizontal="right"/>
    </xf>
    <xf numFmtId="3" fontId="17" fillId="10" borderId="1" applyAlignment="1" pivotButton="0" quotePrefix="0" xfId="0">
      <alignment horizontal="right"/>
    </xf>
    <xf numFmtId="0" fontId="17" fillId="9" borderId="1" pivotButton="0" quotePrefix="0" xfId="0"/>
    <xf numFmtId="0" fontId="9" fillId="0" borderId="0" pivotButton="0" quotePrefix="0" xfId="0"/>
    <xf numFmtId="0" fontId="19" fillId="0" borderId="0" pivotButton="0" quotePrefix="0" xfId="0"/>
    <xf numFmtId="0" fontId="20" fillId="2" borderId="0" applyAlignment="1" pivotButton="0" quotePrefix="0" xfId="0">
      <alignment horizontal="center"/>
    </xf>
    <xf numFmtId="0" fontId="21" fillId="0" borderId="0" applyAlignment="1" pivotButton="0" quotePrefix="0" xfId="0">
      <alignment horizontal="center"/>
    </xf>
    <xf numFmtId="0" fontId="15" fillId="7" borderId="1" pivotButton="0" quotePrefix="0" xfId="0"/>
    <xf numFmtId="3" fontId="22" fillId="3" borderId="1" applyAlignment="1" pivotButton="0" quotePrefix="0" xfId="0">
      <alignment horizontal="right"/>
    </xf>
    <xf numFmtId="10" fontId="15" fillId="3" borderId="1" applyAlignment="1" pivotButton="0" quotePrefix="0" xfId="0">
      <alignment horizontal="right"/>
    </xf>
    <xf numFmtId="0" fontId="17" fillId="0" borderId="1" pivotButton="0" quotePrefix="0" xfId="0"/>
    <xf numFmtId="0" fontId="15" fillId="0" borderId="1" pivotButton="0" quotePrefix="0" xfId="0"/>
    <xf numFmtId="0" fontId="23" fillId="0" borderId="0" applyAlignment="1" pivotButton="0" quotePrefix="0" xfId="0">
      <alignment horizontal="center"/>
    </xf>
    <xf numFmtId="0" fontId="17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0"/>
  <sheetViews>
    <sheetView workbookViewId="0">
      <selection activeCell="A1" sqref="A1"/>
    </sheetView>
  </sheetViews>
  <sheetFormatPr baseColWidth="8" defaultRowHeight="15"/>
  <cols>
    <col width="22" customWidth="1" min="1" max="1"/>
    <col width="3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 ht="26" customHeight="1">
      <c r="A1" s="1" t="inlineStr">
        <is>
          <t>ALIANZA ELECTORAL RENOVACIÓN POPULAR PERÚ</t>
        </is>
      </c>
    </row>
    <row r="2">
      <c r="A2" s="2" t="inlineStr">
        <is>
          <t>DASHBOARD DE VOTOS — TED JUNIN (CIRC. 12)</t>
        </is>
      </c>
    </row>
    <row r="3">
      <c r="A3" s="3" t="inlineStr">
        <is>
          <t>Elección Interna de Delegados E1 · Domingo 17 de Mayo 2026</t>
        </is>
      </c>
    </row>
    <row r="5">
      <c r="B5" s="4" t="inlineStr">
        <is>
          <t>MESAS</t>
        </is>
      </c>
      <c r="D5" s="5" t="inlineStr">
        <is>
          <t>HÁBILES</t>
        </is>
      </c>
      <c r="F5" s="6" t="inlineStr">
        <is>
          <t>VOTARON</t>
        </is>
      </c>
      <c r="H5" s="7" t="inlineStr">
        <is>
          <t>% PARTICIP.</t>
        </is>
      </c>
    </row>
    <row r="6" ht="32" customHeight="1">
      <c r="B6" s="8" t="inlineStr">
        <is>
          <t>1</t>
        </is>
      </c>
      <c r="D6" s="9" t="inlineStr">
        <is>
          <t>4.271</t>
        </is>
      </c>
      <c r="F6" s="10">
        <f>SUM('Captura'!H4:H4)</f>
        <v/>
      </c>
      <c r="H6" s="11">
        <f>IFERROR(SUM('Captura'!H4:H4)/SUM('Captura'!C4:C4), 0)</f>
        <v/>
      </c>
    </row>
    <row r="9">
      <c r="A9" s="12" t="inlineStr">
        <is>
          <t>LISTA ÚNICA N° 1 — Delegados a Elegir</t>
        </is>
      </c>
    </row>
    <row r="10">
      <c r="A10" s="13" t="inlineStr">
        <is>
          <t>TITULARES</t>
        </is>
      </c>
    </row>
    <row r="11">
      <c r="A11" s="13" t="inlineStr">
        <is>
          <t xml:space="preserve">  1.</t>
        </is>
      </c>
      <c r="B11" s="14" t="inlineStr">
        <is>
          <t>HUAMAN MEZA, ALEXANDRA JAZMIN</t>
        </is>
      </c>
      <c r="C11" s="14" t="inlineStr">
        <is>
          <t>70178974</t>
        </is>
      </c>
    </row>
    <row r="12">
      <c r="A12" s="13" t="inlineStr">
        <is>
          <t xml:space="preserve">  2.</t>
        </is>
      </c>
      <c r="B12" s="14" t="inlineStr">
        <is>
          <t>TEJEDA OLLERO, JOEL MOISES</t>
        </is>
      </c>
      <c r="C12" s="14" t="inlineStr">
        <is>
          <t>42241552</t>
        </is>
      </c>
    </row>
    <row r="13">
      <c r="A13" s="15" t="inlineStr">
        <is>
          <t>ACCESITARIOS</t>
        </is>
      </c>
    </row>
    <row r="14">
      <c r="A14" s="15" t="inlineStr">
        <is>
          <t xml:space="preserve">  3.</t>
        </is>
      </c>
      <c r="B14" s="14" t="inlineStr">
        <is>
          <t>QUISPILLOCLLA HUAMAN, ELVIRA ERIKA</t>
        </is>
      </c>
      <c r="C14" s="14" t="inlineStr">
        <is>
          <t>21124964</t>
        </is>
      </c>
    </row>
    <row r="15">
      <c r="A15" s="15" t="inlineStr">
        <is>
          <t xml:space="preserve">  4.</t>
        </is>
      </c>
      <c r="B15" s="14" t="inlineStr">
        <is>
          <t>GARCIA VICTORIA, HUMBERTO FELICIANO</t>
        </is>
      </c>
      <c r="C15" s="14" t="inlineStr">
        <is>
          <t>73266216</t>
        </is>
      </c>
    </row>
    <row r="17">
      <c r="A17" s="16" t="inlineStr">
        <is>
          <t>RESUMEN POR MESA</t>
        </is>
      </c>
    </row>
    <row r="18">
      <c r="A18" s="17" t="inlineStr">
        <is>
          <t>Mesa</t>
        </is>
      </c>
      <c r="B18" s="17" t="inlineStr">
        <is>
          <t>Provincias / Zona</t>
        </is>
      </c>
      <c r="C18" s="17" t="inlineStr">
        <is>
          <t>Hábiles</t>
        </is>
      </c>
      <c r="D18" s="17" t="inlineStr">
        <is>
          <t>Lista N° 1</t>
        </is>
      </c>
      <c r="E18" s="17" t="inlineStr">
        <is>
          <t>Blancos</t>
        </is>
      </c>
      <c r="F18" s="17" t="inlineStr">
        <is>
          <t>Nulos</t>
        </is>
      </c>
      <c r="G18" s="17" t="inlineStr">
        <is>
          <t>Impugnados</t>
        </is>
      </c>
      <c r="H18" s="17" t="inlineStr">
        <is>
          <t>Total Emitidos</t>
        </is>
      </c>
      <c r="I18" s="17" t="inlineStr">
        <is>
          <t>Votaron</t>
        </is>
      </c>
      <c r="J18" s="17" t="inlineStr">
        <is>
          <t>% Part.</t>
        </is>
      </c>
    </row>
    <row r="19" ht="28" customHeight="1">
      <c r="A19" s="18" t="inlineStr">
        <is>
          <t>12-001</t>
        </is>
      </c>
      <c r="B19" s="19" t="inlineStr">
        <is>
          <t>CHANCHAMAYO · CHUPACA · CONCEPCION · HUANCAYO · JAUJA · JUNIN · SATIPO · TARMA · YAULI</t>
        </is>
      </c>
      <c r="C19" s="20">
        <f>'Captura'!C4</f>
        <v/>
      </c>
      <c r="D19" s="21">
        <f>'Captura'!D4</f>
        <v/>
      </c>
      <c r="E19" s="20">
        <f>'Captura'!E4</f>
        <v/>
      </c>
      <c r="F19" s="20">
        <f>'Captura'!F4</f>
        <v/>
      </c>
      <c r="G19" s="20">
        <f>'Captura'!G4</f>
        <v/>
      </c>
      <c r="H19" s="22">
        <f>'Captura'!I4</f>
        <v/>
      </c>
      <c r="I19" s="21">
        <f>'Captura'!H4</f>
        <v/>
      </c>
      <c r="J19" s="23">
        <f>IFERROR(I19/C19,0)</f>
        <v/>
      </c>
    </row>
    <row r="20">
      <c r="A20" s="24" t="inlineStr">
        <is>
          <t>TOTAL</t>
        </is>
      </c>
      <c r="B20" s="25" t="inlineStr">
        <is>
          <t>(suma de mesas)</t>
        </is>
      </c>
      <c r="C20" s="26">
        <f>SUM(C19:C19)</f>
        <v/>
      </c>
      <c r="D20" s="26">
        <f>SUM(D19:D19)</f>
        <v/>
      </c>
      <c r="E20" s="26">
        <f>SUM(E19:E19)</f>
        <v/>
      </c>
      <c r="F20" s="26">
        <f>SUM(F19:F19)</f>
        <v/>
      </c>
      <c r="G20" s="26">
        <f>SUM(G19:G19)</f>
        <v/>
      </c>
      <c r="H20" s="26">
        <f>SUM(H19:H19)</f>
        <v/>
      </c>
      <c r="I20" s="26">
        <f>SUM(I19:I19)</f>
        <v/>
      </c>
    </row>
  </sheetData>
  <mergeCells count="15">
    <mergeCell ref="D6:E6"/>
    <mergeCell ref="B6:C6"/>
    <mergeCell ref="A1:J1"/>
    <mergeCell ref="H6:I6"/>
    <mergeCell ref="A17:J17"/>
    <mergeCell ref="B5:C5"/>
    <mergeCell ref="A9:J9"/>
    <mergeCell ref="F5:G5"/>
    <mergeCell ref="A3:J3"/>
    <mergeCell ref="D5:E5"/>
    <mergeCell ref="F6:G6"/>
    <mergeCell ref="H5:I5"/>
    <mergeCell ref="A2:J2"/>
    <mergeCell ref="A10:J10"/>
    <mergeCell ref="A13:J1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2"/>
  <sheetViews>
    <sheetView workbookViewId="0">
      <selection activeCell="A1" sqref="A1"/>
    </sheetView>
  </sheetViews>
  <sheetFormatPr baseColWidth="8" defaultRowHeight="15"/>
  <cols>
    <col width="12" customWidth="1" min="1" max="1"/>
    <col width="38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</cols>
  <sheetData>
    <row r="1">
      <c r="A1" s="27" t="inlineStr">
        <is>
          <t>CAPTURA DE VOTOS · TED JUNIN</t>
        </is>
      </c>
    </row>
    <row r="2">
      <c r="A2" s="28" t="inlineStr">
        <is>
          <t>Llenar las celdas de cada mesa con los datos del Acta Electoral firmada por los miembros mesa.</t>
        </is>
      </c>
    </row>
    <row r="3" ht="30" customHeight="1">
      <c r="A3" s="17" t="inlineStr">
        <is>
          <t>Mesa</t>
        </is>
      </c>
      <c r="B3" s="17" t="inlineStr">
        <is>
          <t>Provincias / Zona</t>
        </is>
      </c>
      <c r="C3" s="17" t="inlineStr">
        <is>
          <t>Hábiles</t>
        </is>
      </c>
      <c r="D3" s="17" t="inlineStr">
        <is>
          <t>Lista N° 1</t>
        </is>
      </c>
      <c r="E3" s="17" t="inlineStr">
        <is>
          <t>Blancos</t>
        </is>
      </c>
      <c r="F3" s="17" t="inlineStr">
        <is>
          <t>Nulos</t>
        </is>
      </c>
      <c r="G3" s="17" t="inlineStr">
        <is>
          <t>Impugnados</t>
        </is>
      </c>
      <c r="H3" s="17" t="inlineStr">
        <is>
          <t>Votaron</t>
        </is>
      </c>
      <c r="I3" s="17" t="inlineStr">
        <is>
          <t>Total Emitidos (auto)</t>
        </is>
      </c>
      <c r="J3" s="17" t="inlineStr">
        <is>
          <t>Verifica</t>
        </is>
      </c>
    </row>
    <row r="4" ht="24" customHeight="1">
      <c r="A4" s="18" t="inlineStr">
        <is>
          <t>12-001</t>
        </is>
      </c>
      <c r="B4" s="19" t="inlineStr">
        <is>
          <t>CHANCHAMAYO · CHUPACA · CONCEPCION · HUANCAYO · JAUJA · JUNIN · SATIPO · TARMA · YAULI</t>
        </is>
      </c>
      <c r="C4" s="29" t="n">
        <v>4271</v>
      </c>
      <c r="D4" s="30" t="inlineStr"/>
      <c r="E4" s="30" t="inlineStr"/>
      <c r="F4" s="30" t="inlineStr"/>
      <c r="G4" s="30" t="inlineStr"/>
      <c r="H4" s="30" t="inlineStr"/>
      <c r="I4" s="22">
        <f>D4+E4+F4+G4</f>
        <v/>
      </c>
      <c r="J4" s="18">
        <f>IF(I4=H4,"✓","⚠")</f>
        <v/>
      </c>
    </row>
    <row r="5">
      <c r="A5" s="24" t="inlineStr">
        <is>
          <t>TOTAL</t>
        </is>
      </c>
      <c r="B5" s="31" t="inlineStr"/>
      <c r="C5" s="26">
        <f>SUM(C4:C4)</f>
        <v/>
      </c>
      <c r="D5" s="26">
        <f>SUM(D4:D4)</f>
        <v/>
      </c>
      <c r="E5" s="26">
        <f>SUM(E4:E4)</f>
        <v/>
      </c>
      <c r="F5" s="26">
        <f>SUM(F4:F4)</f>
        <v/>
      </c>
      <c r="G5" s="26">
        <f>SUM(G4:G4)</f>
        <v/>
      </c>
      <c r="H5" s="26">
        <f>SUM(H4:H4)</f>
        <v/>
      </c>
      <c r="I5" s="26">
        <f>SUM(I4:I4)</f>
        <v/>
      </c>
    </row>
    <row r="7">
      <c r="A7" s="32" t="inlineStr">
        <is>
          <t>📝 INSTRUCCIONES:</t>
        </is>
      </c>
    </row>
    <row r="8">
      <c r="A8" s="33" t="inlineStr">
        <is>
          <t>1. Para CADA mesa, llene las celdas D, E, F, G, H con los números del ACTA ELECTORAL.</t>
        </is>
      </c>
    </row>
    <row r="9">
      <c r="A9" s="33" t="inlineStr">
        <is>
          <t>2. La columna I (Total Emitidos) se calcula automáticamente = Lista 1 + Blancos + Nulos + Impugnados.</t>
        </is>
      </c>
    </row>
    <row r="10">
      <c r="A10" s="33" t="inlineStr">
        <is>
          <t>3. La columna J verifica que el Total Emitidos coincida con la cantidad de votantes (H).</t>
        </is>
      </c>
    </row>
    <row r="11">
      <c r="A11" s="33" t="inlineStr">
        <is>
          <t>4. La hoja 'Resumen' se actualiza automáticamente con las sumas y porcentajes.</t>
        </is>
      </c>
    </row>
    <row r="12">
      <c r="A12" s="33" t="inlineStr">
        <is>
          <t>5. Cuando termine de llenar todas las mesas, revisar la hoja 'Acta Resumen TED' para imprimir y firmar.</t>
        </is>
      </c>
    </row>
  </sheetData>
  <mergeCells count="7">
    <mergeCell ref="A1:J1"/>
    <mergeCell ref="A8:J8"/>
    <mergeCell ref="A9:J9"/>
    <mergeCell ref="A12:J12"/>
    <mergeCell ref="A2:J2"/>
    <mergeCell ref="A10:J10"/>
    <mergeCell ref="A11:J1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2"/>
  <sheetViews>
    <sheetView workbookViewId="0">
      <selection activeCell="A1" sqref="A1"/>
    </sheetView>
  </sheetViews>
  <sheetFormatPr baseColWidth="8" defaultRowHeight="15"/>
  <cols>
    <col width="36" customWidth="1" min="1" max="1"/>
    <col width="22" customWidth="1" min="2" max="2"/>
  </cols>
  <sheetData>
    <row r="1" ht="26" customHeight="1">
      <c r="A1" s="34" t="inlineStr">
        <is>
          <t>ACTA DE RESULTADOS DE LA CIRCUNSCRIPCIÓN</t>
        </is>
      </c>
    </row>
    <row r="2">
      <c r="A2" s="35" t="inlineStr">
        <is>
          <t>TED ARPP · JUNIN (Circunscripción 12)</t>
        </is>
      </c>
    </row>
    <row r="3">
      <c r="A3" s="3" t="inlineStr">
        <is>
          <t>Elección Interna de Delegados E1 · 17 de mayo de 2026</t>
        </is>
      </c>
    </row>
    <row r="5">
      <c r="A5" s="36" t="inlineStr">
        <is>
          <t>Total mesas instaladas</t>
        </is>
      </c>
      <c r="B5" s="37" t="n">
        <v>1</v>
      </c>
    </row>
    <row r="6">
      <c r="A6" s="36" t="inlineStr">
        <is>
          <t>Total electores hábiles</t>
        </is>
      </c>
      <c r="B6" s="37" t="n">
        <v>4271</v>
      </c>
    </row>
    <row r="7">
      <c r="A7" s="36" t="inlineStr">
        <is>
          <t>Total votantes</t>
        </is>
      </c>
      <c r="B7" s="37">
        <f>'Resumen'!I20</f>
        <v/>
      </c>
    </row>
    <row r="8">
      <c r="A8" s="36" t="inlineStr">
        <is>
          <t>% Participación</t>
        </is>
      </c>
      <c r="B8" s="38">
        <f>IFERROR(B6/B5,0)</f>
        <v/>
      </c>
    </row>
    <row r="10">
      <c r="A10" s="39" t="inlineStr">
        <is>
          <t>Votos LISTA N° 1</t>
        </is>
      </c>
      <c r="B10" s="20">
        <f>'Resumen'!D20</f>
        <v/>
      </c>
    </row>
    <row r="11">
      <c r="A11" s="39" t="inlineStr">
        <is>
          <t>Votos en BLANCO</t>
        </is>
      </c>
      <c r="B11" s="20">
        <f>'Resumen'!E20</f>
        <v/>
      </c>
    </row>
    <row r="12">
      <c r="A12" s="39" t="inlineStr">
        <is>
          <t>Votos NULOS</t>
        </is>
      </c>
      <c r="B12" s="20">
        <f>'Resumen'!F20</f>
        <v/>
      </c>
    </row>
    <row r="13">
      <c r="A13" s="39" t="inlineStr">
        <is>
          <t>Votos IMPUGNADOS</t>
        </is>
      </c>
      <c r="B13" s="20">
        <f>'Resumen'!G20</f>
        <v/>
      </c>
    </row>
    <row r="15">
      <c r="A15" s="40" t="inlineStr">
        <is>
          <t>TOTAL VOTOS EMITIDOS</t>
        </is>
      </c>
      <c r="B15" s="37">
        <f>'Resumen'!H20</f>
        <v/>
      </c>
    </row>
    <row r="18">
      <c r="A18" s="41" t="inlineStr">
        <is>
          <t>Firma del Presidente TED</t>
        </is>
      </c>
      <c r="B18" s="41" t="inlineStr">
        <is>
          <t>Firma del Secretario TED</t>
        </is>
      </c>
    </row>
    <row r="19" ht="18" customHeight="1"/>
    <row r="20" ht="18" customHeight="1"/>
    <row r="21" ht="18" customHeight="1"/>
    <row r="22" ht="18" customHeight="1">
      <c r="A22" s="42" t="inlineStr">
        <is>
          <t>_____________________________</t>
        </is>
      </c>
      <c r="B22" s="42" t="inlineStr">
        <is>
          <t>_____________________________</t>
        </is>
      </c>
    </row>
  </sheetData>
  <mergeCells count="3">
    <mergeCell ref="A3:B3"/>
    <mergeCell ref="A2:B2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2026-05-16T16:03:15Z</dcterms:created>
  <dcterms:modified xmlns:dcterms="http://purl.org/dc/terms/" xmlns:xsi="http://www.w3.org/2001/XMLSchema-instance" xsi:type="dcterms:W3CDTF">2026-05-16T16:03:15Z</dcterms:modified>
</cp:coreProperties>
</file>